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AL-uri 2014-2020\MC\5. Modificari SDL\6. Modificare fisa masura M4\3. Varianta cu tractor si bonusare\Documente editabile\"/>
    </mc:Choice>
  </mc:AlternateContent>
  <xr:revisionPtr revIDLastSave="0" documentId="13_ncr:1_{D1200AF9-D59A-4592-91A2-6C4F8054CC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 finantare dupa bonusare" sheetId="4" r:id="rId1"/>
    <sheet name="Plan finantare anterior" sheetId="2" r:id="rId2"/>
    <sheet name="Pondere masuri (dupa bonusare)" sheetId="3" r:id="rId3"/>
  </sheets>
  <definedNames>
    <definedName name="_xlnm.Print_Area" localSheetId="1">'Plan finantare anterior'!$A$1:$G$19</definedName>
    <definedName name="_xlnm.Print_Area" localSheetId="0">'Plan finantare dupa bonusare'!$A$1:$G$19</definedName>
    <definedName name="_xlnm.Print_Area" localSheetId="2">'Pondere masuri (dupa bonusare)'!$A$1:$B$18</definedName>
  </definedNames>
  <calcPr calcId="191029"/>
</workbook>
</file>

<file path=xl/calcChain.xml><?xml version="1.0" encoding="utf-8"?>
<calcChain xmlns="http://schemas.openxmlformats.org/spreadsheetml/2006/main">
  <c r="E7" i="4" l="1"/>
  <c r="B7" i="3"/>
  <c r="F7" i="4"/>
  <c r="E13" i="4"/>
  <c r="F8" i="4"/>
  <c r="E14" i="4" l="1"/>
  <c r="G13" i="4" s="1"/>
  <c r="B13" i="3"/>
  <c r="C9" i="3" s="1"/>
  <c r="C8" i="3" l="1"/>
  <c r="C13" i="3"/>
  <c r="C11" i="3"/>
  <c r="C7" i="3"/>
  <c r="C12" i="3"/>
  <c r="C10" i="3"/>
  <c r="G8" i="4"/>
  <c r="G7" i="4"/>
  <c r="F8" i="2"/>
  <c r="E14" i="2" l="1"/>
  <c r="G7" i="2" l="1"/>
  <c r="G13" i="2"/>
  <c r="G8" i="2"/>
</calcChain>
</file>

<file path=xl/sharedStrings.xml><?xml version="1.0" encoding="utf-8"?>
<sst xmlns="http://schemas.openxmlformats.org/spreadsheetml/2006/main" count="58" uniqueCount="26">
  <si>
    <t>PRIORITATE</t>
  </si>
  <si>
    <t>INTENSITATEA SPRIJINULUI</t>
  </si>
  <si>
    <t>P2. Cresterea viabilitatii exploatatiilor si a competitivitatii tuturor tipurilor de agricultura in toate regiunile si promovarea tehnologiilor agricole inovatoare si a gestionarii durabile a padurilor</t>
  </si>
  <si>
    <t>P6: Promovarea incluziunii sociale, a reducerii saraciei si a dezvoltarii economice in zonele rurale</t>
  </si>
  <si>
    <t>[4] Va fi indicata valoarea procentuala pe fiecare prioritate raportata la costurile publice totale efectuate pentru aceasta strategie.</t>
  </si>
  <si>
    <t>[3] Valoarea nu trebuie sa depaseasca 20% (25% pentru Delta Dunarii) din costurile publice totale efectuate pentru aceasta strategie.</t>
  </si>
  <si>
    <t>Cheltuieli de functionare si animare3</t>
  </si>
  <si>
    <t>[1] Va fi completata cu valoarea aferenta teritoriului si populatiei vizate de SDL, exprimata în Euro.</t>
  </si>
  <si>
    <t>[2] Nu va fi completata la momentul depunerii SDL. Valoarea aferenta componentei B va fi comunicata ulterior publicarii raportului final de selectie, în vederea definitivarii planului de finantare.</t>
  </si>
  <si>
    <t>CONTRIBUTIA PUBLICA NERAMBURSABILA MASURA (FEADR + BUGET NATIONAL)
EURO</t>
  </si>
  <si>
    <t>CONTRIBUTIA PUBLICA NERAMBURSABIL/PRIORITATE (FEADR + BUGET NAtIONAL)
EURO</t>
  </si>
  <si>
    <t>VALOARE PROCENTUALA4 (%)</t>
  </si>
  <si>
    <t>MASURA</t>
  </si>
  <si>
    <t>M1/2A Exploatatii agricole si procesare</t>
  </si>
  <si>
    <t>M2/6A Investitii in activitati non-agricole</t>
  </si>
  <si>
    <t>M3/6A Sprjin forfetar acordat pentru activitatile non-agricole</t>
  </si>
  <si>
    <t>M4/6B Dezvoltarea comunitatilor locale</t>
  </si>
  <si>
    <t>M5/6B Investitii in infrastructura 
sociala</t>
  </si>
  <si>
    <t>M6/6B Promovarea formelor asociative prin intermediul mostenirii culturale locale</t>
  </si>
  <si>
    <t>Anexa 4</t>
  </si>
  <si>
    <r>
      <t>COMPONENTA A1 + COMPONENTA B</t>
    </r>
    <r>
      <rPr>
        <b/>
        <vertAlign val="superscript"/>
        <sz val="11"/>
        <color rgb="FF3F3F76"/>
        <rFont val="Trebuchet MS"/>
        <family val="2"/>
        <charset val="238"/>
      </rPr>
      <t xml:space="preserve">2 </t>
    </r>
  </si>
  <si>
    <t>TOTAL GENERAT (COMPONENTA A+COMPONENTA B)</t>
  </si>
  <si>
    <t>Planul de finantare: GAL Meleagurile Cricovului</t>
  </si>
  <si>
    <t>50%, 70%</t>
  </si>
  <si>
    <t>Total</t>
  </si>
  <si>
    <t>Pondere 
masuri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</si>
</sst>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b/>
      <sz val="11"/>
      <color theme="1"/>
      <name val="Trebuchet MS"/>
      <family val="2"/>
      <charset val="238"/>
    </font>
    <font>
      <b/>
      <sz val="11"/>
      <color rgb="FF3F3F76"/>
      <name val="Trebuchet MS"/>
      <family val="2"/>
      <charset val="238"/>
    </font>
    <font>
      <b/>
      <vertAlign val="superscript"/>
      <sz val="11"/>
      <color rgb="FF3F3F76"/>
      <name val="Trebuchet MS"/>
      <family val="2"/>
      <charset val="238"/>
    </font>
    <font>
      <sz val="11"/>
      <color rgb="FF3F3F76"/>
      <name val="Trebuchet MS"/>
      <family val="2"/>
    </font>
    <font>
      <b/>
      <sz val="9"/>
      <color theme="3"/>
      <name val="Trebuchet MS"/>
      <family val="2"/>
      <charset val="238"/>
    </font>
    <font>
      <sz val="9"/>
      <color theme="3"/>
      <name val="Trebuchet MS"/>
      <family val="2"/>
    </font>
    <font>
      <sz val="11"/>
      <color theme="1"/>
      <name val="Trebuchet MS"/>
      <family val="2"/>
    </font>
    <font>
      <b/>
      <sz val="9"/>
      <color theme="1"/>
      <name val="Calibri"/>
      <family val="2"/>
      <charset val="238"/>
      <scheme val="minor"/>
    </font>
    <font>
      <b/>
      <sz val="11"/>
      <color rgb="FF3F3F76"/>
      <name val="Trebuchet MS"/>
      <family val="2"/>
    </font>
    <font>
      <sz val="11"/>
      <color rgb="FFFF0000"/>
      <name val="Trebuchet MS"/>
      <family val="2"/>
    </font>
    <font>
      <b/>
      <sz val="11"/>
      <color rgb="FFFF000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BCF1AD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 style="thin">
        <color rgb="FF3F3F76"/>
      </left>
      <right/>
      <top style="thin">
        <color rgb="FF3F3F76"/>
      </top>
      <bottom style="thin">
        <color indexed="64"/>
      </bottom>
      <diagonal/>
    </border>
    <border>
      <left style="thin">
        <color rgb="FF3F3F76"/>
      </left>
      <right/>
      <top style="thin">
        <color indexed="64"/>
      </top>
      <bottom style="thin">
        <color indexed="64"/>
      </bottom>
      <diagonal/>
    </border>
    <border>
      <left style="thin">
        <color rgb="FF3F3F76"/>
      </left>
      <right/>
      <top style="thin">
        <color indexed="64"/>
      </top>
      <bottom style="thin">
        <color rgb="FF3F3F76"/>
      </bottom>
      <diagonal/>
    </border>
    <border>
      <left style="medium">
        <color rgb="FF3F3F76"/>
      </left>
      <right style="thin">
        <color rgb="FF7F7F7F"/>
      </right>
      <top style="medium">
        <color rgb="FF3F3F76"/>
      </top>
      <bottom/>
      <diagonal/>
    </border>
    <border>
      <left style="thin">
        <color rgb="FF7F7F7F"/>
      </left>
      <right style="thin">
        <color rgb="FF7F7F7F"/>
      </right>
      <top style="medium">
        <color rgb="FF3F3F76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medium">
        <color rgb="FF3F3F76"/>
      </top>
      <bottom/>
      <diagonal/>
    </border>
    <border>
      <left style="thin">
        <color rgb="FF7F7F7F"/>
      </left>
      <right style="medium">
        <color rgb="FF3F3F76"/>
      </right>
      <top style="medium">
        <color rgb="FF3F3F76"/>
      </top>
      <bottom style="thin">
        <color rgb="FF7F7F7F"/>
      </bottom>
      <diagonal/>
    </border>
    <border>
      <left style="medium">
        <color rgb="FF3F3F76"/>
      </left>
      <right style="thin">
        <color rgb="FF7F7F7F"/>
      </right>
      <top/>
      <bottom/>
      <diagonal/>
    </border>
    <border>
      <left style="thin">
        <color rgb="FF3F3F76"/>
      </left>
      <right style="medium">
        <color rgb="FF3F3F76"/>
      </right>
      <top style="thin">
        <color rgb="FF7F7F7F"/>
      </top>
      <bottom/>
      <diagonal/>
    </border>
    <border>
      <left style="thin">
        <color rgb="FF3F3F76"/>
      </left>
      <right style="medium">
        <color rgb="FF3F3F76"/>
      </right>
      <top/>
      <bottom style="thin">
        <color rgb="FF7F7F7F"/>
      </bottom>
      <diagonal/>
    </border>
    <border>
      <left style="thin">
        <color rgb="FF3F3F76"/>
      </left>
      <right style="medium">
        <color rgb="FF3F3F76"/>
      </right>
      <top/>
      <bottom/>
      <diagonal/>
    </border>
    <border>
      <left style="thin">
        <color rgb="FF7F7F7F"/>
      </left>
      <right style="medium">
        <color rgb="FF3F3F76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medium">
        <color rgb="FF3F3F76"/>
      </bottom>
      <diagonal/>
    </border>
    <border>
      <left/>
      <right/>
      <top style="thin">
        <color rgb="FF7F7F7F"/>
      </top>
      <bottom style="medium">
        <color rgb="FF3F3F76"/>
      </bottom>
      <diagonal/>
    </border>
    <border>
      <left/>
      <right style="thin">
        <color rgb="FF7F7F7F"/>
      </right>
      <top style="thin">
        <color rgb="FF7F7F7F"/>
      </top>
      <bottom style="medium">
        <color rgb="FF3F3F76"/>
      </bottom>
      <diagonal/>
    </border>
    <border>
      <left/>
      <right style="medium">
        <color rgb="FF3F3F76"/>
      </right>
      <top style="thin">
        <color rgb="FF7F7F7F"/>
      </top>
      <bottom style="medium">
        <color rgb="FF3F3F76"/>
      </bottom>
      <diagonal/>
    </border>
    <border>
      <left style="medium">
        <color rgb="FF3F3F76"/>
      </left>
      <right style="thin">
        <color rgb="FF7F7F7F"/>
      </right>
      <top/>
      <bottom style="medium">
        <color rgb="FF3F3F76"/>
      </bottom>
      <diagonal/>
    </border>
    <border>
      <left style="thin">
        <color rgb="FF3F3F76"/>
      </left>
      <right style="thin">
        <color rgb="FF3F3F76"/>
      </right>
      <top style="thin">
        <color rgb="FF3F3F7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3" borderId="1" xfId="1" applyFont="1" applyFill="1" applyBorder="1" applyAlignment="1">
      <alignment horizontal="left" vertical="center" wrapText="1"/>
    </xf>
    <xf numFmtId="10" fontId="7" fillId="3" borderId="1" xfId="1" applyNumberFormat="1" applyFont="1" applyFill="1" applyBorder="1" applyAlignment="1">
      <alignment horizontal="center" vertical="center" wrapText="1"/>
    </xf>
    <xf numFmtId="10" fontId="7" fillId="3" borderId="4" xfId="1" applyNumberFormat="1" applyFont="1" applyFill="1" applyBorder="1" applyAlignment="1">
      <alignment horizontal="center" vertical="center" wrapText="1"/>
    </xf>
    <xf numFmtId="10" fontId="7" fillId="4" borderId="4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49" fontId="10" fillId="0" borderId="0" xfId="0" applyNumberFormat="1" applyFont="1"/>
    <xf numFmtId="49" fontId="9" fillId="0" borderId="0" xfId="0" applyNumberFormat="1" applyFont="1" applyAlignment="1">
      <alignment vertical="center"/>
    </xf>
    <xf numFmtId="49" fontId="9" fillId="0" borderId="0" xfId="0" applyNumberFormat="1" applyFont="1"/>
    <xf numFmtId="0" fontId="11" fillId="0" borderId="0" xfId="0" applyFont="1"/>
    <xf numFmtId="0" fontId="12" fillId="0" borderId="0" xfId="0" applyFont="1" applyAlignment="1">
      <alignment horizontal="right"/>
    </xf>
    <xf numFmtId="0" fontId="5" fillId="0" borderId="7" xfId="1" applyFont="1" applyFill="1" applyBorder="1" applyAlignment="1"/>
    <xf numFmtId="0" fontId="0" fillId="0" borderId="0" xfId="0" applyBorder="1"/>
    <xf numFmtId="0" fontId="5" fillId="2" borderId="12" xfId="1" applyFont="1" applyBorder="1" applyAlignment="1">
      <alignment horizontal="center" vertical="center" wrapText="1"/>
    </xf>
    <xf numFmtId="0" fontId="5" fillId="2" borderId="13" xfId="1" applyFont="1" applyBorder="1" applyAlignment="1">
      <alignment horizontal="center" vertical="center" wrapText="1"/>
    </xf>
    <xf numFmtId="0" fontId="5" fillId="2" borderId="14" xfId="1" applyFont="1" applyBorder="1" applyAlignment="1">
      <alignment horizontal="center" vertical="center" wrapText="1"/>
    </xf>
    <xf numFmtId="10" fontId="7" fillId="4" borderId="19" xfId="1" applyNumberFormat="1" applyFont="1" applyFill="1" applyBorder="1" applyAlignment="1">
      <alignment horizontal="center" vertical="center" wrapText="1"/>
    </xf>
    <xf numFmtId="4" fontId="7" fillId="3" borderId="4" xfId="1" applyNumberFormat="1" applyFont="1" applyFill="1" applyBorder="1" applyAlignment="1">
      <alignment horizontal="center" vertical="center" wrapText="1"/>
    </xf>
    <xf numFmtId="4" fontId="13" fillId="3" borderId="4" xfId="1" applyNumberFormat="1" applyFont="1" applyFill="1" applyBorder="1" applyAlignment="1">
      <alignment horizontal="center" vertical="center" wrapText="1"/>
    </xf>
    <xf numFmtId="0" fontId="5" fillId="0" borderId="0" xfId="1" applyFont="1" applyFill="1" applyBorder="1" applyAlignment="1"/>
    <xf numFmtId="0" fontId="4" fillId="0" borderId="0" xfId="0" applyFont="1" applyBorder="1"/>
    <xf numFmtId="0" fontId="7" fillId="3" borderId="2" xfId="1" applyFont="1" applyFill="1" applyBorder="1" applyAlignment="1">
      <alignment horizontal="left" vertical="center" wrapText="1"/>
    </xf>
    <xf numFmtId="4" fontId="13" fillId="3" borderId="25" xfId="1" applyNumberFormat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left" vertical="center" wrapText="1"/>
    </xf>
    <xf numFmtId="4" fontId="7" fillId="3" borderId="26" xfId="1" applyNumberFormat="1" applyFont="1" applyFill="1" applyBorder="1" applyAlignment="1">
      <alignment horizontal="center" vertical="center" wrapText="1"/>
    </xf>
    <xf numFmtId="0" fontId="12" fillId="3" borderId="26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10" fontId="7" fillId="3" borderId="26" xfId="0" applyNumberFormat="1" applyFont="1" applyFill="1" applyBorder="1" applyAlignment="1">
      <alignment horizontal="center" vertical="center"/>
    </xf>
    <xf numFmtId="4" fontId="7" fillId="3" borderId="26" xfId="0" applyNumberFormat="1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left" vertical="center" wrapText="1"/>
    </xf>
    <xf numFmtId="10" fontId="13" fillId="3" borderId="16" xfId="1" applyNumberFormat="1" applyFont="1" applyFill="1" applyBorder="1" applyAlignment="1">
      <alignment horizontal="center" vertical="center" wrapText="1"/>
    </xf>
    <xf numFmtId="10" fontId="7" fillId="3" borderId="16" xfId="1" applyNumberFormat="1" applyFont="1" applyFill="1" applyBorder="1" applyAlignment="1">
      <alignment horizontal="center" vertical="center" wrapText="1"/>
    </xf>
    <xf numFmtId="4" fontId="7" fillId="3" borderId="25" xfId="1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horizontal="center"/>
    </xf>
    <xf numFmtId="4" fontId="3" fillId="0" borderId="0" xfId="0" applyNumberFormat="1" applyFont="1"/>
    <xf numFmtId="4" fontId="0" fillId="0" borderId="0" xfId="0" applyNumberFormat="1"/>
    <xf numFmtId="4" fontId="11" fillId="0" borderId="0" xfId="0" applyNumberFormat="1" applyFont="1"/>
    <xf numFmtId="0" fontId="5" fillId="2" borderId="11" xfId="1" applyFont="1" applyBorder="1" applyAlignment="1">
      <alignment horizontal="center" vertical="center" wrapText="1"/>
    </xf>
    <xf numFmtId="0" fontId="5" fillId="2" borderId="15" xfId="1" applyFont="1" applyBorder="1" applyAlignment="1">
      <alignment horizontal="center" vertical="center" wrapText="1"/>
    </xf>
    <xf numFmtId="0" fontId="5" fillId="2" borderId="24" xfId="1" applyFont="1" applyBorder="1" applyAlignment="1">
      <alignment horizontal="center" vertical="center" wrapText="1"/>
    </xf>
    <xf numFmtId="0" fontId="7" fillId="3" borderId="2" xfId="1" applyFont="1" applyFill="1" applyBorder="1" applyAlignment="1">
      <alignment horizontal="left" vertical="center" wrapText="1"/>
    </xf>
    <xf numFmtId="0" fontId="7" fillId="3" borderId="5" xfId="1" applyFont="1" applyFill="1" applyBorder="1" applyAlignment="1">
      <alignment horizontal="left" vertical="center" wrapText="1"/>
    </xf>
    <xf numFmtId="0" fontId="7" fillId="3" borderId="3" xfId="1" applyFont="1" applyFill="1" applyBorder="1" applyAlignment="1">
      <alignment horizontal="left" vertical="center" wrapText="1"/>
    </xf>
    <xf numFmtId="4" fontId="7" fillId="3" borderId="8" xfId="1" applyNumberFormat="1" applyFont="1" applyFill="1" applyBorder="1" applyAlignment="1">
      <alignment horizontal="center" vertical="center" wrapText="1"/>
    </xf>
    <xf numFmtId="4" fontId="7" fillId="3" borderId="9" xfId="1" applyNumberFormat="1" applyFont="1" applyFill="1" applyBorder="1" applyAlignment="1">
      <alignment horizontal="center" vertical="center" wrapText="1"/>
    </xf>
    <xf numFmtId="4" fontId="7" fillId="3" borderId="10" xfId="1" applyNumberFormat="1" applyFont="1" applyFill="1" applyBorder="1" applyAlignment="1">
      <alignment horizontal="center" vertical="center" wrapText="1"/>
    </xf>
    <xf numFmtId="10" fontId="13" fillId="3" borderId="16" xfId="1" applyNumberFormat="1" applyFont="1" applyFill="1" applyBorder="1" applyAlignment="1">
      <alignment horizontal="center" vertical="center" wrapText="1"/>
    </xf>
    <xf numFmtId="10" fontId="13" fillId="3" borderId="18" xfId="1" applyNumberFormat="1" applyFont="1" applyFill="1" applyBorder="1" applyAlignment="1">
      <alignment horizontal="center" vertical="center" wrapText="1"/>
    </xf>
    <xf numFmtId="10" fontId="13" fillId="3" borderId="17" xfId="1" applyNumberFormat="1" applyFont="1" applyFill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4" fontId="13" fillId="4" borderId="4" xfId="1" applyNumberFormat="1" applyFont="1" applyFill="1" applyBorder="1" applyAlignment="1">
      <alignment horizontal="center" vertical="center" wrapText="1"/>
    </xf>
    <xf numFmtId="4" fontId="13" fillId="4" borderId="6" xfId="1" applyNumberFormat="1" applyFont="1" applyFill="1" applyBorder="1" applyAlignment="1">
      <alignment horizontal="center" vertical="center" wrapText="1"/>
    </xf>
    <xf numFmtId="0" fontId="5" fillId="5" borderId="20" xfId="1" applyFont="1" applyFill="1" applyBorder="1" applyAlignment="1">
      <alignment horizontal="center" wrapText="1"/>
    </xf>
    <xf numFmtId="0" fontId="5" fillId="5" borderId="21" xfId="1" applyFont="1" applyFill="1" applyBorder="1" applyAlignment="1">
      <alignment horizontal="center" wrapText="1"/>
    </xf>
    <xf numFmtId="0" fontId="5" fillId="5" borderId="22" xfId="1" applyFont="1" applyFill="1" applyBorder="1" applyAlignment="1">
      <alignment horizontal="center" wrapText="1"/>
    </xf>
    <xf numFmtId="4" fontId="14" fillId="5" borderId="20" xfId="1" applyNumberFormat="1" applyFont="1" applyFill="1" applyBorder="1" applyAlignment="1">
      <alignment horizontal="center" wrapText="1"/>
    </xf>
    <xf numFmtId="4" fontId="14" fillId="5" borderId="21" xfId="1" applyNumberFormat="1" applyFont="1" applyFill="1" applyBorder="1" applyAlignment="1">
      <alignment horizontal="center" wrapText="1"/>
    </xf>
    <xf numFmtId="4" fontId="14" fillId="5" borderId="23" xfId="1" applyNumberFormat="1" applyFont="1" applyFill="1" applyBorder="1" applyAlignment="1">
      <alignment horizontal="center" wrapText="1"/>
    </xf>
    <xf numFmtId="4" fontId="5" fillId="5" borderId="20" xfId="1" applyNumberFormat="1" applyFont="1" applyFill="1" applyBorder="1" applyAlignment="1">
      <alignment horizontal="center" wrapText="1"/>
    </xf>
    <xf numFmtId="4" fontId="5" fillId="5" borderId="21" xfId="1" applyNumberFormat="1" applyFont="1" applyFill="1" applyBorder="1" applyAlignment="1">
      <alignment horizontal="center" wrapText="1"/>
    </xf>
    <xf numFmtId="4" fontId="5" fillId="5" borderId="23" xfId="1" applyNumberFormat="1" applyFont="1" applyFill="1" applyBorder="1" applyAlignment="1">
      <alignment horizontal="center" wrapText="1"/>
    </xf>
    <xf numFmtId="10" fontId="7" fillId="3" borderId="16" xfId="1" applyNumberFormat="1" applyFont="1" applyFill="1" applyBorder="1" applyAlignment="1">
      <alignment horizontal="center" vertical="center" wrapText="1"/>
    </xf>
    <xf numFmtId="10" fontId="7" fillId="3" borderId="18" xfId="1" applyNumberFormat="1" applyFont="1" applyFill="1" applyBorder="1" applyAlignment="1">
      <alignment horizontal="center" vertical="center" wrapText="1"/>
    </xf>
    <xf numFmtId="10" fontId="7" fillId="3" borderId="17" xfId="1" applyNumberFormat="1" applyFont="1" applyFill="1" applyBorder="1" applyAlignment="1">
      <alignment horizontal="center" vertical="center" wrapText="1"/>
    </xf>
    <xf numFmtId="4" fontId="7" fillId="4" borderId="4" xfId="1" applyNumberFormat="1" applyFont="1" applyFill="1" applyBorder="1" applyAlignment="1">
      <alignment horizontal="center" vertical="center" wrapText="1"/>
    </xf>
    <xf numFmtId="4" fontId="7" fillId="4" borderId="6" xfId="1" applyNumberFormat="1" applyFont="1" applyFill="1" applyBorder="1" applyAlignment="1">
      <alignment horizontal="center" vertical="center" wrapText="1"/>
    </xf>
    <xf numFmtId="10" fontId="3" fillId="0" borderId="0" xfId="0" applyNumberFormat="1" applyFont="1"/>
    <xf numFmtId="4" fontId="8" fillId="0" borderId="0" xfId="0" applyNumberFormat="1" applyFont="1"/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colors>
    <mruColors>
      <color rgb="FF3F3F76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30E790-2088-4484-A793-1534A85324CE}">
  <dimension ref="A1:L20"/>
  <sheetViews>
    <sheetView tabSelected="1" topLeftCell="A7" zoomScaleNormal="100" zoomScaleSheetLayoutView="50" workbookViewId="0">
      <selection activeCell="E22" sqref="E22"/>
    </sheetView>
  </sheetViews>
  <sheetFormatPr defaultRowHeight="14.4" x14ac:dyDescent="0.3"/>
  <cols>
    <col min="1" max="1" width="16" customWidth="1"/>
    <col min="2" max="2" width="35.21875" customWidth="1"/>
    <col min="3" max="3" width="38.88671875" customWidth="1"/>
    <col min="4" max="4" width="16.6640625" customWidth="1"/>
    <col min="5" max="5" width="21.33203125" customWidth="1"/>
    <col min="6" max="6" width="20.21875" bestFit="1" customWidth="1"/>
    <col min="7" max="7" width="19.6640625" bestFit="1" customWidth="1"/>
    <col min="9" max="9" width="11.5546875" bestFit="1" customWidth="1"/>
  </cols>
  <sheetData>
    <row r="1" spans="1:12" x14ac:dyDescent="0.3">
      <c r="A1" s="16"/>
      <c r="G1" s="14" t="s">
        <v>19</v>
      </c>
    </row>
    <row r="2" spans="1:12" ht="16.5" customHeight="1" x14ac:dyDescent="0.3">
      <c r="A2" s="15" t="s">
        <v>22</v>
      </c>
      <c r="B2" s="3"/>
      <c r="C2" s="3"/>
      <c r="D2" s="3"/>
      <c r="E2" s="3"/>
      <c r="F2" s="3"/>
      <c r="G2" s="3"/>
    </row>
    <row r="3" spans="1:12" x14ac:dyDescent="0.3">
      <c r="A3" s="23"/>
      <c r="B3" s="3"/>
      <c r="C3" s="3"/>
      <c r="D3" s="3"/>
      <c r="E3" s="3"/>
      <c r="F3" s="3"/>
      <c r="G3" s="3"/>
    </row>
    <row r="4" spans="1:12" x14ac:dyDescent="0.3">
      <c r="A4" s="24"/>
      <c r="B4" s="3"/>
      <c r="C4" s="3"/>
      <c r="D4" s="3"/>
      <c r="E4" s="3"/>
      <c r="F4" s="3"/>
      <c r="G4" s="3"/>
    </row>
    <row r="5" spans="1:12" ht="15" thickBot="1" x14ac:dyDescent="0.35">
      <c r="A5" s="3"/>
      <c r="B5" s="3"/>
      <c r="C5" s="3"/>
      <c r="D5" s="3"/>
      <c r="E5" s="3"/>
      <c r="F5" s="3"/>
      <c r="G5" s="3"/>
    </row>
    <row r="6" spans="1:12" ht="96.75" customHeight="1" x14ac:dyDescent="0.3">
      <c r="A6" s="42" t="s">
        <v>20</v>
      </c>
      <c r="B6" s="17" t="s">
        <v>0</v>
      </c>
      <c r="C6" s="17" t="s">
        <v>12</v>
      </c>
      <c r="D6" s="17" t="s">
        <v>1</v>
      </c>
      <c r="E6" s="17" t="s">
        <v>9</v>
      </c>
      <c r="F6" s="18" t="s">
        <v>10</v>
      </c>
      <c r="G6" s="19" t="s">
        <v>11</v>
      </c>
    </row>
    <row r="7" spans="1:12" ht="84.6" customHeight="1" x14ac:dyDescent="0.3">
      <c r="A7" s="43"/>
      <c r="B7" s="34" t="s">
        <v>2</v>
      </c>
      <c r="C7" s="34" t="s">
        <v>13</v>
      </c>
      <c r="D7" s="5" t="s">
        <v>23</v>
      </c>
      <c r="E7" s="22">
        <f>326446.4+116757.6</f>
        <v>443204</v>
      </c>
      <c r="F7" s="26">
        <f>E7</f>
        <v>443204</v>
      </c>
      <c r="G7" s="35">
        <f>F7/E14</f>
        <v>0.15527403305466345</v>
      </c>
      <c r="H7" s="16"/>
    </row>
    <row r="8" spans="1:12" x14ac:dyDescent="0.3">
      <c r="A8" s="43"/>
      <c r="B8" s="45" t="s">
        <v>3</v>
      </c>
      <c r="C8" s="4" t="s">
        <v>14</v>
      </c>
      <c r="D8" s="5">
        <v>0.9</v>
      </c>
      <c r="E8" s="38">
        <v>537748.93999999994</v>
      </c>
      <c r="F8" s="48">
        <f>E8+E9+E10+E11+E12</f>
        <v>1840263.98</v>
      </c>
      <c r="G8" s="51">
        <f>F8/E14</f>
        <v>0.64472615332854966</v>
      </c>
      <c r="H8" s="16"/>
    </row>
    <row r="9" spans="1:12" ht="28.8" x14ac:dyDescent="0.3">
      <c r="A9" s="43"/>
      <c r="B9" s="46"/>
      <c r="C9" s="4" t="s">
        <v>15</v>
      </c>
      <c r="D9" s="5">
        <v>1</v>
      </c>
      <c r="E9" s="21">
        <v>200000</v>
      </c>
      <c r="F9" s="49"/>
      <c r="G9" s="52"/>
      <c r="H9" s="16"/>
    </row>
    <row r="10" spans="1:12" x14ac:dyDescent="0.3">
      <c r="A10" s="43"/>
      <c r="B10" s="46"/>
      <c r="C10" s="4" t="s">
        <v>16</v>
      </c>
      <c r="D10" s="5">
        <v>1</v>
      </c>
      <c r="E10" s="21">
        <v>982984.6</v>
      </c>
      <c r="F10" s="49"/>
      <c r="G10" s="52"/>
      <c r="H10" s="16"/>
    </row>
    <row r="11" spans="1:12" ht="28.8" x14ac:dyDescent="0.3">
      <c r="A11" s="43"/>
      <c r="B11" s="46"/>
      <c r="C11" s="4" t="s">
        <v>17</v>
      </c>
      <c r="D11" s="5">
        <v>1</v>
      </c>
      <c r="E11" s="21">
        <v>80000</v>
      </c>
      <c r="F11" s="49"/>
      <c r="G11" s="52"/>
      <c r="H11" s="16"/>
    </row>
    <row r="12" spans="1:12" ht="43.2" x14ac:dyDescent="0.3">
      <c r="A12" s="43"/>
      <c r="B12" s="47"/>
      <c r="C12" s="4" t="s">
        <v>18</v>
      </c>
      <c r="D12" s="6">
        <v>1</v>
      </c>
      <c r="E12" s="21">
        <v>39530.44</v>
      </c>
      <c r="F12" s="50"/>
      <c r="G12" s="53"/>
      <c r="H12" s="16"/>
    </row>
    <row r="13" spans="1:12" x14ac:dyDescent="0.3">
      <c r="A13" s="43"/>
      <c r="B13" s="54" t="s">
        <v>6</v>
      </c>
      <c r="C13" s="54"/>
      <c r="D13" s="7">
        <v>1</v>
      </c>
      <c r="E13" s="55">
        <f>541676.93+29189.4</f>
        <v>570866.33000000007</v>
      </c>
      <c r="F13" s="56"/>
      <c r="G13" s="20">
        <f>E13/E14</f>
        <v>0.1999998136167869</v>
      </c>
    </row>
    <row r="14" spans="1:12" ht="15" thickBot="1" x14ac:dyDescent="0.35">
      <c r="A14" s="44"/>
      <c r="B14" s="57" t="s">
        <v>21</v>
      </c>
      <c r="C14" s="58"/>
      <c r="D14" s="59"/>
      <c r="E14" s="60">
        <f>F7+F8+F10+E13</f>
        <v>2854334.31</v>
      </c>
      <c r="F14" s="61"/>
      <c r="G14" s="62"/>
    </row>
    <row r="15" spans="1:12" x14ac:dyDescent="0.3">
      <c r="A15" s="2"/>
      <c r="B15" s="2"/>
      <c r="C15" s="2"/>
      <c r="D15" s="2"/>
      <c r="E15" s="2"/>
      <c r="F15" s="2"/>
      <c r="G15" s="2"/>
      <c r="I15" s="40"/>
    </row>
    <row r="16" spans="1:12" s="1" customFormat="1" x14ac:dyDescent="0.3">
      <c r="A16" s="11" t="s">
        <v>7</v>
      </c>
      <c r="B16" s="12"/>
      <c r="C16" s="12"/>
      <c r="D16" s="12"/>
      <c r="E16" s="12"/>
      <c r="F16" s="9"/>
      <c r="G16" s="8"/>
      <c r="H16" s="13"/>
      <c r="I16" s="41"/>
      <c r="J16" s="13"/>
      <c r="K16" s="13"/>
      <c r="L16" s="13"/>
    </row>
    <row r="17" spans="1:12" s="1" customFormat="1" x14ac:dyDescent="0.3">
      <c r="A17" s="11" t="s">
        <v>8</v>
      </c>
      <c r="B17" s="12"/>
      <c r="C17" s="12"/>
      <c r="D17" s="12"/>
      <c r="E17" s="12"/>
      <c r="F17" s="9"/>
      <c r="G17" s="8"/>
      <c r="H17" s="13"/>
      <c r="I17" s="13"/>
      <c r="J17" s="13"/>
      <c r="K17" s="13"/>
      <c r="L17" s="13"/>
    </row>
    <row r="18" spans="1:12" s="1" customFormat="1" x14ac:dyDescent="0.3">
      <c r="A18" s="11" t="s">
        <v>5</v>
      </c>
      <c r="B18" s="12"/>
      <c r="C18" s="12"/>
      <c r="D18" s="12"/>
      <c r="E18" s="12"/>
      <c r="F18" s="9"/>
      <c r="G18" s="8"/>
      <c r="H18" s="13"/>
      <c r="I18" s="13"/>
      <c r="J18" s="13"/>
      <c r="K18" s="13"/>
      <c r="L18" s="13"/>
    </row>
    <row r="19" spans="1:12" s="1" customFormat="1" x14ac:dyDescent="0.3">
      <c r="A19" s="11" t="s">
        <v>4</v>
      </c>
      <c r="B19" s="12"/>
      <c r="C19" s="12"/>
      <c r="D19" s="12"/>
      <c r="E19" s="12"/>
      <c r="F19" s="9"/>
      <c r="G19" s="8"/>
      <c r="H19" s="13"/>
      <c r="I19" s="13"/>
      <c r="J19" s="13"/>
      <c r="K19" s="13"/>
      <c r="L19" s="13"/>
    </row>
    <row r="20" spans="1:12" x14ac:dyDescent="0.3">
      <c r="A20" s="10"/>
      <c r="B20" s="10"/>
      <c r="C20" s="10"/>
      <c r="D20" s="10"/>
      <c r="E20" s="10"/>
      <c r="F20" s="71"/>
      <c r="G20" s="2"/>
    </row>
  </sheetData>
  <mergeCells count="8">
    <mergeCell ref="A6:A14"/>
    <mergeCell ref="B8:B12"/>
    <mergeCell ref="F8:F12"/>
    <mergeCell ref="G8:G12"/>
    <mergeCell ref="B13:C13"/>
    <mergeCell ref="E13:F13"/>
    <mergeCell ref="B14:D14"/>
    <mergeCell ref="E14:G14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821F6-8DBF-4B8D-BF8A-ECD2DAFCC9C6}">
  <dimension ref="A1:L20"/>
  <sheetViews>
    <sheetView topLeftCell="A6" zoomScaleNormal="100" zoomScaleSheetLayoutView="50" workbookViewId="0">
      <selection activeCell="I12" sqref="I12"/>
    </sheetView>
  </sheetViews>
  <sheetFormatPr defaultRowHeight="14.4" x14ac:dyDescent="0.3"/>
  <cols>
    <col min="1" max="1" width="16" customWidth="1"/>
    <col min="2" max="2" width="35.21875" customWidth="1"/>
    <col min="3" max="3" width="38.88671875" customWidth="1"/>
    <col min="4" max="4" width="16.6640625" customWidth="1"/>
    <col min="5" max="5" width="21.33203125" customWidth="1"/>
    <col min="6" max="6" width="20.21875" bestFit="1" customWidth="1"/>
    <col min="7" max="7" width="19.6640625" bestFit="1" customWidth="1"/>
    <col min="9" max="9" width="10.6640625" bestFit="1" customWidth="1"/>
  </cols>
  <sheetData>
    <row r="1" spans="1:12" x14ac:dyDescent="0.3">
      <c r="A1" s="16"/>
      <c r="G1" s="14" t="s">
        <v>19</v>
      </c>
    </row>
    <row r="2" spans="1:12" ht="16.5" customHeight="1" x14ac:dyDescent="0.3">
      <c r="A2" s="15" t="s">
        <v>22</v>
      </c>
      <c r="B2" s="3"/>
      <c r="C2" s="3"/>
      <c r="D2" s="3"/>
      <c r="E2" s="3"/>
      <c r="F2" s="3"/>
      <c r="G2" s="3"/>
    </row>
    <row r="3" spans="1:12" x14ac:dyDescent="0.3">
      <c r="A3" s="23"/>
      <c r="B3" s="3"/>
      <c r="C3" s="3"/>
      <c r="D3" s="3"/>
      <c r="E3" s="3"/>
      <c r="F3" s="3"/>
      <c r="G3" s="3"/>
    </row>
    <row r="4" spans="1:12" x14ac:dyDescent="0.3">
      <c r="A4" s="24"/>
      <c r="B4" s="3"/>
      <c r="C4" s="3"/>
      <c r="D4" s="3"/>
      <c r="E4" s="3"/>
      <c r="F4" s="3"/>
      <c r="G4" s="3"/>
    </row>
    <row r="5" spans="1:12" ht="15" thickBot="1" x14ac:dyDescent="0.35">
      <c r="A5" s="3"/>
      <c r="B5" s="3"/>
      <c r="C5" s="3"/>
      <c r="D5" s="3"/>
      <c r="E5" s="3"/>
      <c r="F5" s="3"/>
      <c r="G5" s="3"/>
    </row>
    <row r="6" spans="1:12" ht="96.75" customHeight="1" x14ac:dyDescent="0.3">
      <c r="A6" s="42" t="s">
        <v>20</v>
      </c>
      <c r="B6" s="17" t="s">
        <v>0</v>
      </c>
      <c r="C6" s="17" t="s">
        <v>12</v>
      </c>
      <c r="D6" s="17" t="s">
        <v>1</v>
      </c>
      <c r="E6" s="17" t="s">
        <v>9</v>
      </c>
      <c r="F6" s="18" t="s">
        <v>10</v>
      </c>
      <c r="G6" s="19" t="s">
        <v>11</v>
      </c>
    </row>
    <row r="7" spans="1:12" ht="84.6" customHeight="1" x14ac:dyDescent="0.3">
      <c r="A7" s="43"/>
      <c r="B7" s="25" t="s">
        <v>2</v>
      </c>
      <c r="C7" s="25" t="s">
        <v>13</v>
      </c>
      <c r="D7" s="5" t="s">
        <v>23</v>
      </c>
      <c r="E7" s="21">
        <v>326446.40000000002</v>
      </c>
      <c r="F7" s="37">
        <v>326446.40000000002</v>
      </c>
      <c r="G7" s="36">
        <f>F7/E14</f>
        <v>0.1205316532073103</v>
      </c>
      <c r="H7" s="16"/>
    </row>
    <row r="8" spans="1:12" x14ac:dyDescent="0.3">
      <c r="A8" s="43"/>
      <c r="B8" s="45" t="s">
        <v>3</v>
      </c>
      <c r="C8" s="4" t="s">
        <v>14</v>
      </c>
      <c r="D8" s="5">
        <v>0.9</v>
      </c>
      <c r="E8" s="38">
        <v>537748.93999999994</v>
      </c>
      <c r="F8" s="48">
        <f>E8+E9+E10+E11+E12</f>
        <v>1840263.98</v>
      </c>
      <c r="G8" s="66">
        <f>F8/E14</f>
        <v>0.6794685432195442</v>
      </c>
      <c r="H8" s="16"/>
    </row>
    <row r="9" spans="1:12" ht="28.8" x14ac:dyDescent="0.3">
      <c r="A9" s="43"/>
      <c r="B9" s="46"/>
      <c r="C9" s="4" t="s">
        <v>15</v>
      </c>
      <c r="D9" s="5">
        <v>1</v>
      </c>
      <c r="E9" s="21">
        <v>200000</v>
      </c>
      <c r="F9" s="49"/>
      <c r="G9" s="67"/>
      <c r="H9" s="16"/>
    </row>
    <row r="10" spans="1:12" x14ac:dyDescent="0.3">
      <c r="A10" s="43"/>
      <c r="B10" s="46"/>
      <c r="C10" s="4" t="s">
        <v>16</v>
      </c>
      <c r="D10" s="5">
        <v>1</v>
      </c>
      <c r="E10" s="21">
        <v>982984.6</v>
      </c>
      <c r="F10" s="49"/>
      <c r="G10" s="67"/>
      <c r="H10" s="16"/>
    </row>
    <row r="11" spans="1:12" ht="28.8" x14ac:dyDescent="0.3">
      <c r="A11" s="43"/>
      <c r="B11" s="46"/>
      <c r="C11" s="4" t="s">
        <v>17</v>
      </c>
      <c r="D11" s="5">
        <v>1</v>
      </c>
      <c r="E11" s="21">
        <v>80000</v>
      </c>
      <c r="F11" s="49"/>
      <c r="G11" s="67"/>
      <c r="H11" s="16"/>
    </row>
    <row r="12" spans="1:12" ht="43.2" x14ac:dyDescent="0.3">
      <c r="A12" s="43"/>
      <c r="B12" s="47"/>
      <c r="C12" s="4" t="s">
        <v>18</v>
      </c>
      <c r="D12" s="6">
        <v>1</v>
      </c>
      <c r="E12" s="21">
        <v>39530.44</v>
      </c>
      <c r="F12" s="50"/>
      <c r="G12" s="68"/>
      <c r="H12" s="16"/>
    </row>
    <row r="13" spans="1:12" x14ac:dyDescent="0.3">
      <c r="A13" s="43"/>
      <c r="B13" s="54" t="s">
        <v>6</v>
      </c>
      <c r="C13" s="54"/>
      <c r="D13" s="7">
        <v>1</v>
      </c>
      <c r="E13" s="69">
        <v>541676.93000000005</v>
      </c>
      <c r="F13" s="70"/>
      <c r="G13" s="20">
        <f>E13/E14</f>
        <v>0.19999980357314553</v>
      </c>
    </row>
    <row r="14" spans="1:12" ht="15" thickBot="1" x14ac:dyDescent="0.35">
      <c r="A14" s="44"/>
      <c r="B14" s="57" t="s">
        <v>21</v>
      </c>
      <c r="C14" s="58"/>
      <c r="D14" s="59"/>
      <c r="E14" s="63">
        <f>F7+F8+F10+E13</f>
        <v>2708387.31</v>
      </c>
      <c r="F14" s="64"/>
      <c r="G14" s="65"/>
    </row>
    <row r="15" spans="1:12" x14ac:dyDescent="0.3">
      <c r="A15" s="2"/>
      <c r="B15" s="2"/>
      <c r="C15" s="2"/>
      <c r="D15" s="2"/>
      <c r="E15" s="2"/>
      <c r="F15" s="2"/>
      <c r="G15" s="2"/>
    </row>
    <row r="16" spans="1:12" s="1" customFormat="1" x14ac:dyDescent="0.3">
      <c r="A16" s="11" t="s">
        <v>7</v>
      </c>
      <c r="B16" s="12"/>
      <c r="C16" s="12"/>
      <c r="D16" s="12"/>
      <c r="E16" s="12"/>
      <c r="F16" s="9"/>
      <c r="G16" s="72"/>
      <c r="H16" s="13"/>
      <c r="I16" s="13"/>
      <c r="J16" s="13"/>
      <c r="K16" s="13"/>
      <c r="L16" s="13"/>
    </row>
    <row r="17" spans="1:12" s="1" customFormat="1" x14ac:dyDescent="0.3">
      <c r="A17" s="11" t="s">
        <v>8</v>
      </c>
      <c r="B17" s="12"/>
      <c r="C17" s="12"/>
      <c r="D17" s="12"/>
      <c r="E17" s="12"/>
      <c r="F17" s="9"/>
      <c r="G17" s="8"/>
      <c r="H17" s="13"/>
      <c r="I17" s="13"/>
      <c r="J17" s="13"/>
      <c r="K17" s="13"/>
      <c r="L17" s="13"/>
    </row>
    <row r="18" spans="1:12" s="1" customFormat="1" x14ac:dyDescent="0.3">
      <c r="A18" s="11" t="s">
        <v>5</v>
      </c>
      <c r="B18" s="12"/>
      <c r="C18" s="12"/>
      <c r="D18" s="12"/>
      <c r="E18" s="12"/>
      <c r="F18" s="9"/>
      <c r="G18" s="8"/>
      <c r="H18" s="13"/>
      <c r="I18" s="13"/>
      <c r="J18" s="13"/>
      <c r="K18" s="13"/>
      <c r="L18" s="13"/>
    </row>
    <row r="19" spans="1:12" s="1" customFormat="1" x14ac:dyDescent="0.3">
      <c r="A19" s="11" t="s">
        <v>4</v>
      </c>
      <c r="B19" s="12"/>
      <c r="C19" s="12"/>
      <c r="D19" s="12"/>
      <c r="E19" s="12"/>
      <c r="F19" s="9"/>
      <c r="G19" s="8"/>
      <c r="H19" s="13"/>
      <c r="I19" s="13"/>
      <c r="J19" s="13"/>
      <c r="K19" s="13"/>
      <c r="L19" s="13"/>
    </row>
    <row r="20" spans="1:12" x14ac:dyDescent="0.3">
      <c r="A20" s="10"/>
      <c r="B20" s="10"/>
      <c r="C20" s="10"/>
      <c r="D20" s="10"/>
      <c r="E20" s="10"/>
      <c r="F20" s="39"/>
      <c r="G20" s="2"/>
    </row>
  </sheetData>
  <mergeCells count="8">
    <mergeCell ref="B14:D14"/>
    <mergeCell ref="E14:G14"/>
    <mergeCell ref="A6:A14"/>
    <mergeCell ref="B8:B12"/>
    <mergeCell ref="F8:F12"/>
    <mergeCell ref="G8:G12"/>
    <mergeCell ref="B13:C13"/>
    <mergeCell ref="E13:F13"/>
  </mergeCell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BAF34-3E53-48D4-A46C-051D40863A26}">
  <dimension ref="A2:G19"/>
  <sheetViews>
    <sheetView topLeftCell="A4" zoomScaleNormal="100" zoomScaleSheetLayoutView="50" workbookViewId="0">
      <selection activeCell="C14" sqref="C14"/>
    </sheetView>
  </sheetViews>
  <sheetFormatPr defaultRowHeight="14.4" x14ac:dyDescent="0.3"/>
  <cols>
    <col min="1" max="1" width="56.77734375" customWidth="1"/>
    <col min="2" max="2" width="21.33203125" customWidth="1"/>
    <col min="3" max="3" width="16.21875" customWidth="1"/>
    <col min="4" max="4" width="10.6640625" bestFit="1" customWidth="1"/>
  </cols>
  <sheetData>
    <row r="2" spans="1:7" ht="16.5" customHeight="1" x14ac:dyDescent="0.3">
      <c r="A2" s="3"/>
      <c r="B2" s="3"/>
    </row>
    <row r="3" spans="1:7" x14ac:dyDescent="0.3">
      <c r="A3" s="3"/>
      <c r="B3" s="3"/>
    </row>
    <row r="4" spans="1:7" x14ac:dyDescent="0.3">
      <c r="A4" s="3"/>
      <c r="B4" s="3"/>
    </row>
    <row r="5" spans="1:7" x14ac:dyDescent="0.3">
      <c r="A5" s="3"/>
      <c r="B5" s="3"/>
    </row>
    <row r="6" spans="1:7" ht="96.75" customHeight="1" x14ac:dyDescent="0.3">
      <c r="A6" s="29" t="s">
        <v>12</v>
      </c>
      <c r="B6" s="29" t="s">
        <v>9</v>
      </c>
      <c r="C6" s="33" t="s">
        <v>25</v>
      </c>
    </row>
    <row r="7" spans="1:7" ht="25.05" customHeight="1" x14ac:dyDescent="0.3">
      <c r="A7" s="27" t="s">
        <v>13</v>
      </c>
      <c r="B7" s="28">
        <f>326446.4+116757.6</f>
        <v>443204</v>
      </c>
      <c r="C7" s="31">
        <f>B7/B$13</f>
        <v>0.19409249609885049</v>
      </c>
    </row>
    <row r="8" spans="1:7" ht="25.05" customHeight="1" x14ac:dyDescent="0.3">
      <c r="A8" s="27" t="s">
        <v>14</v>
      </c>
      <c r="B8" s="32">
        <v>537748.93999999994</v>
      </c>
      <c r="C8" s="31">
        <f t="shared" ref="C8:C13" si="0">B8/B$13</f>
        <v>0.23549659759187863</v>
      </c>
    </row>
    <row r="9" spans="1:7" ht="25.05" customHeight="1" x14ac:dyDescent="0.3">
      <c r="A9" s="27" t="s">
        <v>15</v>
      </c>
      <c r="B9" s="28">
        <v>200000</v>
      </c>
      <c r="C9" s="31">
        <f t="shared" si="0"/>
        <v>8.7586075982550013E-2</v>
      </c>
    </row>
    <row r="10" spans="1:7" ht="25.05" customHeight="1" x14ac:dyDescent="0.3">
      <c r="A10" s="27" t="s">
        <v>16</v>
      </c>
      <c r="B10" s="28">
        <v>982984.6</v>
      </c>
      <c r="C10" s="31">
        <f t="shared" si="0"/>
        <v>0.43047881932638266</v>
      </c>
    </row>
    <row r="11" spans="1:7" ht="25.05" customHeight="1" x14ac:dyDescent="0.3">
      <c r="A11" s="27" t="s">
        <v>17</v>
      </c>
      <c r="B11" s="28">
        <v>80000</v>
      </c>
      <c r="C11" s="31">
        <f t="shared" si="0"/>
        <v>3.5034430393020004E-2</v>
      </c>
    </row>
    <row r="12" spans="1:7" ht="25.05" customHeight="1" x14ac:dyDescent="0.3">
      <c r="A12" s="27" t="s">
        <v>18</v>
      </c>
      <c r="B12" s="28">
        <v>39530.44</v>
      </c>
      <c r="C12" s="31">
        <f t="shared" si="0"/>
        <v>1.7311580607318175E-2</v>
      </c>
    </row>
    <row r="13" spans="1:7" ht="25.05" customHeight="1" x14ac:dyDescent="0.3">
      <c r="A13" s="30" t="s">
        <v>24</v>
      </c>
      <c r="B13" s="28">
        <f>SUM(B7:B12)</f>
        <v>2283467.98</v>
      </c>
      <c r="C13" s="31">
        <f t="shared" si="0"/>
        <v>1</v>
      </c>
    </row>
    <row r="14" spans="1:7" x14ac:dyDescent="0.3">
      <c r="A14" s="2"/>
      <c r="B14" s="2"/>
    </row>
    <row r="15" spans="1:7" s="1" customFormat="1" x14ac:dyDescent="0.3">
      <c r="A15" s="12"/>
      <c r="B15" s="12"/>
      <c r="C15" s="13"/>
      <c r="D15" s="13"/>
      <c r="E15" s="13"/>
      <c r="F15" s="13"/>
      <c r="G15" s="13"/>
    </row>
    <row r="16" spans="1:7" s="1" customFormat="1" x14ac:dyDescent="0.3">
      <c r="A16" s="12"/>
      <c r="B16" s="12"/>
      <c r="C16" s="13"/>
      <c r="D16" s="13"/>
      <c r="E16" s="13"/>
      <c r="F16" s="13"/>
      <c r="G16" s="13"/>
    </row>
    <row r="17" spans="1:7" s="1" customFormat="1" x14ac:dyDescent="0.3">
      <c r="A17" s="12"/>
      <c r="B17" s="12"/>
      <c r="C17" s="13"/>
      <c r="D17" s="13"/>
      <c r="E17" s="13"/>
      <c r="F17" s="13"/>
      <c r="G17" s="13"/>
    </row>
    <row r="18" spans="1:7" s="1" customFormat="1" x14ac:dyDescent="0.3">
      <c r="A18" s="12"/>
      <c r="B18" s="12"/>
      <c r="C18" s="13"/>
      <c r="D18" s="13"/>
      <c r="E18" s="13"/>
      <c r="F18" s="13"/>
      <c r="G18" s="13"/>
    </row>
    <row r="19" spans="1:7" x14ac:dyDescent="0.3">
      <c r="A19" s="10"/>
      <c r="B19" s="10"/>
    </row>
  </sheetData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Plan finantare dupa bonusare</vt:lpstr>
      <vt:lpstr>Plan finantare anterior</vt:lpstr>
      <vt:lpstr>Pondere masuri (dupa bonusare)</vt:lpstr>
      <vt:lpstr>'Plan finantare anterior'!Print_Area</vt:lpstr>
      <vt:lpstr>'Plan finantare dupa bonusare'!Print_Area</vt:lpstr>
      <vt:lpstr>'Pondere masuri (dupa bonusare)'!Print_Area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Diana</cp:lastModifiedBy>
  <cp:lastPrinted>2017-07-06T13:54:18Z</cp:lastPrinted>
  <dcterms:created xsi:type="dcterms:W3CDTF">2016-01-12T11:18:24Z</dcterms:created>
  <dcterms:modified xsi:type="dcterms:W3CDTF">2021-07-14T06:12:21Z</dcterms:modified>
</cp:coreProperties>
</file>